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1\Zasoby\Broker\KLIENCI MAXIMA FIDES\PRZEDSIĘBIORSTWO KOMUNALNE SP. Z O.O. W WIELUNIU\2018\MAJĄTEK\PZP\09_SIWZ-wersje\Mienie i pojazdy na 2019\Do przesłania\"/>
    </mc:Choice>
  </mc:AlternateContent>
  <bookViews>
    <workbookView xWindow="0" yWindow="0" windowWidth="25200" windowHeight="1197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E76" i="1"/>
  <c r="I76" i="1" s="1"/>
  <c r="E75" i="1"/>
  <c r="G75" i="1"/>
  <c r="E74" i="1"/>
  <c r="G74" i="1"/>
  <c r="I74" i="1" l="1"/>
  <c r="I75" i="1"/>
  <c r="G62" i="1"/>
  <c r="G61" i="1"/>
  <c r="G60" i="1"/>
  <c r="F62" i="1"/>
  <c r="E62" i="1"/>
  <c r="E61" i="1"/>
  <c r="E60" i="1"/>
  <c r="I60" i="1" s="1"/>
  <c r="F58" i="1"/>
  <c r="E58" i="1"/>
  <c r="G52" i="1"/>
  <c r="F52" i="1"/>
  <c r="F50" i="1"/>
  <c r="E52" i="1"/>
  <c r="G50" i="1"/>
  <c r="G49" i="1"/>
  <c r="F49" i="1"/>
  <c r="E50" i="1"/>
  <c r="E49" i="1"/>
  <c r="F33" i="1"/>
  <c r="G2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E57" i="1"/>
  <c r="I57" i="1" s="1"/>
  <c r="E56" i="1"/>
  <c r="I56" i="1" s="1"/>
  <c r="E55" i="1"/>
  <c r="I55" i="1" s="1"/>
  <c r="E54" i="1"/>
  <c r="I54" i="1" s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G43" i="1"/>
  <c r="F43" i="1"/>
  <c r="E43" i="1"/>
  <c r="G42" i="1"/>
  <c r="E42" i="1"/>
  <c r="G41" i="1"/>
  <c r="E41" i="1"/>
  <c r="G40" i="1"/>
  <c r="F40" i="1"/>
  <c r="E40" i="1"/>
  <c r="G39" i="1"/>
  <c r="E39" i="1"/>
  <c r="G38" i="1"/>
  <c r="E38" i="1"/>
  <c r="G37" i="1"/>
  <c r="F37" i="1"/>
  <c r="E37" i="1"/>
  <c r="G36" i="1"/>
  <c r="E36" i="1"/>
  <c r="G34" i="1"/>
  <c r="F34" i="1"/>
  <c r="E34" i="1"/>
  <c r="G33" i="1"/>
  <c r="E33" i="1"/>
  <c r="H31" i="1"/>
  <c r="G31" i="1"/>
  <c r="F31" i="1"/>
  <c r="E31" i="1"/>
  <c r="H30" i="1"/>
  <c r="G30" i="1"/>
  <c r="F30" i="1"/>
  <c r="E30" i="1"/>
  <c r="H29" i="1"/>
  <c r="G29" i="1"/>
  <c r="F29" i="1"/>
  <c r="E29" i="1"/>
  <c r="H28" i="1"/>
  <c r="G28" i="1"/>
  <c r="F28" i="1"/>
  <c r="E28" i="1"/>
  <c r="H27" i="1"/>
  <c r="G27" i="1"/>
  <c r="F27" i="1"/>
  <c r="E27" i="1"/>
  <c r="H26" i="1"/>
  <c r="G26" i="1"/>
  <c r="F26" i="1"/>
  <c r="E26" i="1"/>
  <c r="G25" i="1"/>
  <c r="E25" i="1"/>
  <c r="E24" i="1"/>
  <c r="I61" i="1" l="1"/>
  <c r="I62" i="1"/>
  <c r="I58" i="1"/>
  <c r="I50" i="1"/>
  <c r="I52" i="1"/>
  <c r="I36" i="1"/>
  <c r="I70" i="1"/>
  <c r="I72" i="1"/>
  <c r="I49" i="1"/>
  <c r="I65" i="1"/>
  <c r="I67" i="1"/>
  <c r="I69" i="1"/>
  <c r="I48" i="1"/>
  <c r="I38" i="1"/>
  <c r="I45" i="1"/>
  <c r="I46" i="1"/>
  <c r="I64" i="1"/>
  <c r="I68" i="1"/>
  <c r="I73" i="1"/>
  <c r="I63" i="1"/>
  <c r="I66" i="1"/>
  <c r="I71" i="1"/>
  <c r="I34" i="1"/>
  <c r="I44" i="1"/>
  <c r="I25" i="1"/>
  <c r="I31" i="1"/>
  <c r="I39" i="1"/>
  <c r="I41" i="1"/>
  <c r="I43" i="1"/>
  <c r="I24" i="1"/>
  <c r="I47" i="1"/>
  <c r="I26" i="1"/>
  <c r="I27" i="1"/>
  <c r="I28" i="1"/>
  <c r="I29" i="1"/>
  <c r="I30" i="1"/>
  <c r="I33" i="1"/>
  <c r="I37" i="1"/>
  <c r="I40" i="1"/>
  <c r="I42" i="1"/>
  <c r="I77" i="1" l="1"/>
  <c r="H82" i="1" s="1"/>
  <c r="H83" i="1" s="1"/>
  <c r="H84" i="1" s="1"/>
  <c r="H85" i="1" l="1"/>
</calcChain>
</file>

<file path=xl/sharedStrings.xml><?xml version="1.0" encoding="utf-8"?>
<sst xmlns="http://schemas.openxmlformats.org/spreadsheetml/2006/main" count="252" uniqueCount="116">
  <si>
    <t>(pieczęć Wykonawcy)</t>
  </si>
  <si>
    <t>SZCZEGÓŁOWA KALKULACJA OFEROWANEJ CENY - FORMULARZ CENOWY</t>
  </si>
  <si>
    <t>1.</t>
  </si>
  <si>
    <t>Ubezpieczenie pojazdów</t>
  </si>
  <si>
    <t>1.1.</t>
  </si>
  <si>
    <t>Składki i stopy składek za ubezpieczenie pojazdów mechanicznych w okresie obowiązywania Umowy Generalnej Ubezpieczenia:</t>
  </si>
  <si>
    <t>L.p.</t>
  </si>
  <si>
    <t>Kategoria pojazdów</t>
  </si>
  <si>
    <t>Roczna składka za obowiązkowe ubezpieczenie OC posiadacza pojazdu (w zł)</t>
  </si>
  <si>
    <t>Stawka za ubezpieczenie pojazdu od uszkodzeń i kradzieży</t>
  </si>
  <si>
    <t>Roczna składka za ubezpieczenie NNW kierowcy i pasażerów (w zł)</t>
  </si>
  <si>
    <t>Roczna składka za assistance (w zł)</t>
  </si>
  <si>
    <t>samochody osobowe i ciężarowe o DMC do3,5 t</t>
  </si>
  <si>
    <t>2.</t>
  </si>
  <si>
    <t>samochody ciężarowe od DMC powyżej 3,5 t</t>
  </si>
  <si>
    <t>3.</t>
  </si>
  <si>
    <t>samochody specjalne</t>
  </si>
  <si>
    <t>4.</t>
  </si>
  <si>
    <t>przyczepy</t>
  </si>
  <si>
    <t>pozostałe</t>
  </si>
  <si>
    <t>1.2.</t>
  </si>
  <si>
    <t>Oferta cenowa za ubezpieczenie pojazdów Ubezpieczającego w okresie obowiązywania Umowy Generalnej Ubezpieczenia:</t>
  </si>
  <si>
    <t>Lp</t>
  </si>
  <si>
    <t>Marka</t>
  </si>
  <si>
    <t>Nr rejestracyjny</t>
  </si>
  <si>
    <t>Suma ubezpieczenia</t>
  </si>
  <si>
    <t>Roczna składka za obowiązkowe ubezpieczenie OC posiadacza pojazdu</t>
  </si>
  <si>
    <t>Roczna składka za ubezpieczenie pojazdu od uszkodzeń i kradzieży</t>
  </si>
  <si>
    <t>Roczna składka za ubezpieczenie NNW kierowcy i pasażerów</t>
  </si>
  <si>
    <t>Roczna składka za ubezpieczenie assistance</t>
  </si>
  <si>
    <t>Łączna składka za roczny okres ochrony ubezpieczeniowej</t>
  </si>
  <si>
    <t>SAMOCHODY OSOBOWE I CIĘŻAROWE O DMC DO 3,5 T</t>
  </si>
  <si>
    <t>RENAULT</t>
  </si>
  <si>
    <t>EWI 41CE</t>
  </si>
  <si>
    <t>-</t>
  </si>
  <si>
    <t>LUBLIN</t>
  </si>
  <si>
    <t>EWI 24AR</t>
  </si>
  <si>
    <t>PEUGEOT</t>
  </si>
  <si>
    <t>EWI 49LX</t>
  </si>
  <si>
    <t>EWI 51LX</t>
  </si>
  <si>
    <t>EWI 52LX</t>
  </si>
  <si>
    <t xml:space="preserve">Gaz </t>
  </si>
  <si>
    <t>EWI 58SP</t>
  </si>
  <si>
    <t>Peugeot</t>
  </si>
  <si>
    <t>EWI 45WF</t>
  </si>
  <si>
    <t>Citroen</t>
  </si>
  <si>
    <t>EWI3C90</t>
  </si>
  <si>
    <t>SAMOCHODY OSOBOWE I CIĘŻAROWE O DMC POWYŻEJ 3,5 T</t>
  </si>
  <si>
    <t>Renault</t>
  </si>
  <si>
    <t>EWI 02TP</t>
  </si>
  <si>
    <t>EWI 82TT</t>
  </si>
  <si>
    <t>SAMOCHODY SPECJALNE</t>
  </si>
  <si>
    <t>STAR</t>
  </si>
  <si>
    <t>EWI X913</t>
  </si>
  <si>
    <t>EWI 87CN</t>
  </si>
  <si>
    <t>EWI 65PP</t>
  </si>
  <si>
    <t>EWI X072</t>
  </si>
  <si>
    <t>EWI 75CN</t>
  </si>
  <si>
    <t>EWI L274</t>
  </si>
  <si>
    <t>HSW</t>
  </si>
  <si>
    <t>EWI R596</t>
  </si>
  <si>
    <t>MAN</t>
  </si>
  <si>
    <t>EWI 57LS</t>
  </si>
  <si>
    <t>EWI 74NH</t>
  </si>
  <si>
    <t>DAF</t>
  </si>
  <si>
    <t>EWI 13VY</t>
  </si>
  <si>
    <t>Iveco</t>
  </si>
  <si>
    <t>EWI 2A92</t>
  </si>
  <si>
    <t>EWI 45H9</t>
  </si>
  <si>
    <t>IVECO</t>
  </si>
  <si>
    <t>EWI 46H9</t>
  </si>
  <si>
    <t>PRZYCZEPY</t>
  </si>
  <si>
    <t>PRONAR</t>
  </si>
  <si>
    <t>EWI R408</t>
  </si>
  <si>
    <t>EWI R409</t>
  </si>
  <si>
    <t>WIOLA</t>
  </si>
  <si>
    <t>EWI 06PF</t>
  </si>
  <si>
    <t>ZASŁAW</t>
  </si>
  <si>
    <t>EWI 6P53</t>
  </si>
  <si>
    <t>POZOSTAŁE</t>
  </si>
  <si>
    <t>WÓZEK WIDŁOWY</t>
  </si>
  <si>
    <t>DV-1742</t>
  </si>
  <si>
    <t>MELEX</t>
  </si>
  <si>
    <t>K.406</t>
  </si>
  <si>
    <t>A 7190</t>
  </si>
  <si>
    <t>KOSIARKA</t>
  </si>
  <si>
    <t>SPRĘŻARKA</t>
  </si>
  <si>
    <t>PL604384</t>
  </si>
  <si>
    <t>HUSQVARNA</t>
  </si>
  <si>
    <t>do przeniesienia do formularza "Oferta" - pkt 5 - Zadanie 2</t>
  </si>
  <si>
    <t>Nazwa(y) Wykonawców</t>
  </si>
  <si>
    <t>Nazwisko i imię osoby (osób) upoważnionej(ych) do podpisania niniejszej oferty w imieniu Wykonawcy(ów)</t>
  </si>
  <si>
    <t>Podpis(y) osoby(osób) upoważnionej(ych) do podpisania niniejszej oferty w imieniu Wykonawcy(ów)</t>
  </si>
  <si>
    <t>Pieczęć(cie) Wykonawcy (ów)</t>
  </si>
  <si>
    <t>Miejscowość i data</t>
  </si>
  <si>
    <t>ciągniki siodłowe</t>
  </si>
  <si>
    <t>EWI GV20</t>
  </si>
  <si>
    <t>EWI NC87</t>
  </si>
  <si>
    <t>CIĄGNIKI SIODŁOWE</t>
  </si>
  <si>
    <t>EWI LM05</t>
  </si>
  <si>
    <t>Langendorf</t>
  </si>
  <si>
    <t>EWI7SH4</t>
  </si>
  <si>
    <t>URSUS</t>
  </si>
  <si>
    <t>FARMER</t>
  </si>
  <si>
    <t>SIW 077W</t>
  </si>
  <si>
    <t>EWI 88MC</t>
  </si>
  <si>
    <t>EWI 59MP</t>
  </si>
  <si>
    <t>Składka za roczny okres obowiązywania Umowy Generalnej Ubezpieczenia</t>
  </si>
  <si>
    <t>Składka z uwzględnieniem 30% przewidywanego wzrostu składki z tytułu doubezpieczeń, ubezpieczeń krótkoterminowych i dokonywanych inwestycji</t>
  </si>
  <si>
    <t>Cena za ubezpieczenie pojazdów</t>
  </si>
  <si>
    <t>CRAFSMAN</t>
  </si>
  <si>
    <t>1.3.</t>
  </si>
  <si>
    <t>Oferta cenowa za ubezpieczenie pojazdów łącznie:</t>
  </si>
  <si>
    <t>Ogółem (do przeniesienia do tabeli w pkt. 1.3. wiersz 1. kolumna 3)</t>
  </si>
  <si>
    <t xml:space="preserve">Prawo opcji </t>
  </si>
  <si>
    <t>Załącznik nr 2B. Wzór załącznika do formularza ofertowego „szczegółowa kalkulacja oferowanej ceny” dla zadania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</si>
</sst>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\ &quot;zł&quot;"/>
    <numFmt numFmtId="165" formatCode="#,##0.00&quot; 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indexed="8"/>
      <name val="MS Sans Serif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2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84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wrapText="1"/>
      <protection hidden="1"/>
    </xf>
    <xf numFmtId="0" fontId="8" fillId="0" borderId="0" xfId="0" applyFont="1" applyAlignment="1" applyProtection="1">
      <alignment vertical="top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vertical="center" wrapText="1"/>
      <protection hidden="1"/>
    </xf>
    <xf numFmtId="164" fontId="4" fillId="0" borderId="1" xfId="0" applyNumberFormat="1" applyFont="1" applyBorder="1" applyAlignment="1" applyProtection="1">
      <alignment horizontal="right" vertical="center"/>
      <protection locked="0" hidden="1"/>
    </xf>
    <xf numFmtId="10" fontId="4" fillId="0" borderId="1" xfId="0" applyNumberFormat="1" applyFont="1" applyBorder="1" applyAlignment="1" applyProtection="1">
      <alignment horizontal="right" vertical="center"/>
      <protection locked="0" hidden="1"/>
    </xf>
    <xf numFmtId="164" fontId="4" fillId="0" borderId="1" xfId="0" applyNumberFormat="1" applyFont="1" applyFill="1" applyBorder="1" applyAlignment="1" applyProtection="1">
      <alignment horizontal="right" vertical="center"/>
      <protection locked="0" hidden="1"/>
    </xf>
    <xf numFmtId="164" fontId="4" fillId="3" borderId="1" xfId="0" applyNumberFormat="1" applyFont="1" applyFill="1" applyBorder="1" applyAlignment="1" applyProtection="1">
      <alignment horizontal="right" vertical="center"/>
      <protection locked="0" hidden="1"/>
    </xf>
    <xf numFmtId="10" fontId="4" fillId="3" borderId="1" xfId="0" applyNumberFormat="1" applyFont="1" applyFill="1" applyBorder="1" applyAlignment="1" applyProtection="1">
      <alignment horizontal="right" vertical="center"/>
      <protection locked="0" hidden="1"/>
    </xf>
    <xf numFmtId="164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9" fillId="2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164" fontId="4" fillId="0" borderId="0" xfId="0" applyNumberFormat="1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right" vertical="center"/>
      <protection hidden="1"/>
    </xf>
    <xf numFmtId="164" fontId="4" fillId="0" borderId="0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0" fontId="10" fillId="4" borderId="2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165" fontId="10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1" xfId="2" applyFont="1" applyFill="1" applyBorder="1" applyAlignment="1" applyProtection="1">
      <alignment horizontal="center" vertical="center" wrapText="1"/>
      <protection hidden="1"/>
    </xf>
    <xf numFmtId="164" fontId="12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12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0" applyNumberFormat="1" applyFont="1" applyFill="1" applyBorder="1" applyAlignment="1" applyProtection="1">
      <alignment vertical="center"/>
      <protection hidden="1"/>
    </xf>
    <xf numFmtId="164" fontId="12" fillId="2" borderId="1" xfId="1" applyNumberFormat="1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164" fontId="4" fillId="2" borderId="1" xfId="0" applyNumberFormat="1" applyFont="1" applyFill="1" applyBorder="1" applyAlignment="1" applyProtection="1">
      <alignment horizontal="center" vertical="center"/>
      <protection hidden="1"/>
    </xf>
    <xf numFmtId="164" fontId="12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1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 applyProtection="1">
      <alignment horizontal="center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4" fontId="12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vertical="center" wrapText="1"/>
      <protection locked="0" hidden="1"/>
    </xf>
    <xf numFmtId="0" fontId="4" fillId="0" borderId="1" xfId="0" applyFont="1" applyBorder="1" applyProtection="1">
      <protection locked="0" hidden="1"/>
    </xf>
    <xf numFmtId="0" fontId="8" fillId="0" borderId="0" xfId="0" applyFont="1" applyAlignment="1" applyProtection="1">
      <alignment horizontal="lef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164" fontId="7" fillId="2" borderId="1" xfId="0" applyNumberFormat="1" applyFont="1" applyFill="1" applyBorder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 vertical="center" wrapText="1"/>
      <protection locked="0" hidden="1"/>
    </xf>
    <xf numFmtId="0" fontId="4" fillId="0" borderId="0" xfId="0" applyFont="1" applyBorder="1" applyAlignment="1" applyProtection="1">
      <alignment horizontal="center"/>
      <protection hidden="1"/>
    </xf>
    <xf numFmtId="0" fontId="10" fillId="4" borderId="3" xfId="0" applyFont="1" applyFill="1" applyBorder="1" applyAlignment="1" applyProtection="1">
      <alignment horizontal="center" vertical="center" wrapText="1"/>
      <protection hidden="1"/>
    </xf>
    <xf numFmtId="0" fontId="10" fillId="4" borderId="4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locked="0" hidden="1"/>
    </xf>
    <xf numFmtId="0" fontId="3" fillId="0" borderId="3" xfId="0" applyFont="1" applyBorder="1" applyAlignment="1" applyProtection="1">
      <alignment horizontal="center" vertical="center" wrapText="1"/>
      <protection locked="0" hidden="1"/>
    </xf>
    <xf numFmtId="0" fontId="3" fillId="0" borderId="5" xfId="0" applyFont="1" applyBorder="1" applyAlignment="1" applyProtection="1">
      <alignment horizontal="center" vertical="center" wrapText="1"/>
      <protection locked="0" hidden="1"/>
    </xf>
    <xf numFmtId="0" fontId="10" fillId="2" borderId="3" xfId="0" applyFont="1" applyFill="1" applyBorder="1" applyAlignment="1" applyProtection="1">
      <alignment horizontal="center" vertical="center" wrapText="1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hidden="1"/>
    </xf>
    <xf numFmtId="164" fontId="5" fillId="2" borderId="5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164" fontId="1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center" vertical="center" wrapText="1"/>
      <protection hidden="1"/>
    </xf>
    <xf numFmtId="0" fontId="4" fillId="2" borderId="7" xfId="0" applyFont="1" applyFill="1" applyBorder="1" applyAlignment="1" applyProtection="1">
      <alignment horizontal="center" vertical="center" wrapText="1"/>
      <protection hidden="1"/>
    </xf>
    <xf numFmtId="0" fontId="4" fillId="2" borderId="8" xfId="0" applyFont="1" applyFill="1" applyBorder="1" applyAlignment="1" applyProtection="1">
      <alignment horizontal="center" vertical="center" wrapText="1"/>
      <protection hidden="1"/>
    </xf>
    <xf numFmtId="0" fontId="7" fillId="2" borderId="3" xfId="0" applyFont="1" applyFill="1" applyBorder="1" applyAlignment="1" applyProtection="1">
      <alignment horizontal="right" vertical="center" wrapText="1"/>
      <protection hidden="1"/>
    </xf>
    <xf numFmtId="0" fontId="7" fillId="2" borderId="4" xfId="0" applyFont="1" applyFill="1" applyBorder="1" applyAlignment="1" applyProtection="1">
      <alignment horizontal="right" vertical="center" wrapText="1"/>
      <protection hidden="1"/>
    </xf>
    <xf numFmtId="0" fontId="7" fillId="2" borderId="5" xfId="0" applyFont="1" applyFill="1" applyBorder="1" applyAlignment="1" applyProtection="1">
      <alignment horizontal="right" vertical="center" wrapText="1"/>
      <protection hidden="1"/>
    </xf>
    <xf numFmtId="0" fontId="1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 applyProtection="1">
      <alignment horizontal="center" vertical="center"/>
      <protection hidden="1"/>
    </xf>
  </cellXfs>
  <cellStyles count="3">
    <cellStyle name="Dziesiętny" xfId="1" builtinId="3"/>
    <cellStyle name="Normalny" xfId="0" builtinId="0"/>
    <cellStyle name="Normalny_Arkusz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view="pageBreakPreview" topLeftCell="A37" zoomScale="85" zoomScaleNormal="90" zoomScaleSheetLayoutView="85" workbookViewId="0">
      <selection activeCell="J49" sqref="J49"/>
    </sheetView>
  </sheetViews>
  <sheetFormatPr defaultRowHeight="11.25" x14ac:dyDescent="0.2"/>
  <cols>
    <col min="1" max="1" width="5.85546875" style="4" customWidth="1"/>
    <col min="2" max="2" width="15.140625" style="4" customWidth="1"/>
    <col min="3" max="3" width="9.7109375" style="4" customWidth="1"/>
    <col min="4" max="4" width="17" style="4" customWidth="1"/>
    <col min="5" max="5" width="14.140625" style="4" customWidth="1"/>
    <col min="6" max="6" width="12.85546875" style="4" customWidth="1"/>
    <col min="7" max="7" width="12.7109375" style="4" customWidth="1"/>
    <col min="8" max="8" width="13.85546875" style="4" customWidth="1"/>
    <col min="9" max="9" width="14.85546875" style="4" customWidth="1"/>
    <col min="10" max="10" width="23.85546875" style="4" customWidth="1"/>
    <col min="11" max="11" width="18" style="4" customWidth="1"/>
    <col min="12" max="16384" width="9.140625" style="4"/>
  </cols>
  <sheetData>
    <row r="1" spans="1:11" ht="15" customHeight="1" x14ac:dyDescent="0.2">
      <c r="A1" s="1" t="s">
        <v>115</v>
      </c>
      <c r="B1" s="1"/>
      <c r="C1" s="1"/>
      <c r="D1" s="1"/>
      <c r="E1" s="1"/>
      <c r="F1" s="1"/>
      <c r="G1" s="1"/>
      <c r="H1" s="2"/>
      <c r="I1" s="3"/>
      <c r="J1" s="3"/>
      <c r="K1" s="3"/>
    </row>
    <row r="2" spans="1:11" x14ac:dyDescent="0.2">
      <c r="A2" s="2"/>
      <c r="B2" s="2"/>
      <c r="C2" s="2"/>
      <c r="D2" s="2"/>
      <c r="E2" s="2"/>
      <c r="F2" s="2"/>
      <c r="G2" s="2"/>
      <c r="H2" s="2"/>
      <c r="I2" s="3"/>
      <c r="J2" s="3"/>
      <c r="K2" s="3"/>
    </row>
    <row r="4" spans="1:11" ht="108.75" customHeight="1" x14ac:dyDescent="0.2">
      <c r="C4" s="59" t="s">
        <v>0</v>
      </c>
      <c r="D4" s="59"/>
      <c r="E4" s="5"/>
    </row>
    <row r="5" spans="1:11" x14ac:dyDescent="0.2">
      <c r="C5" s="56"/>
      <c r="D5" s="5"/>
      <c r="E5" s="5"/>
    </row>
    <row r="6" spans="1:11" x14ac:dyDescent="0.2">
      <c r="C6" s="5"/>
      <c r="D6" s="5"/>
      <c r="E6" s="5"/>
    </row>
    <row r="7" spans="1:11" ht="15" customHeight="1" x14ac:dyDescent="0.2">
      <c r="A7" s="60" t="s">
        <v>1</v>
      </c>
      <c r="B7" s="60"/>
      <c r="C7" s="60"/>
      <c r="D7" s="60"/>
      <c r="E7" s="60"/>
      <c r="F7" s="60"/>
      <c r="G7" s="60"/>
      <c r="H7" s="60"/>
      <c r="I7" s="6"/>
      <c r="J7" s="6"/>
      <c r="K7" s="6"/>
    </row>
    <row r="8" spans="1:11" x14ac:dyDescent="0.2"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15" customHeight="1" x14ac:dyDescent="0.2">
      <c r="A9" s="8" t="s">
        <v>2</v>
      </c>
      <c r="B9" s="8" t="s">
        <v>3</v>
      </c>
      <c r="C9" s="8"/>
      <c r="D9" s="8"/>
      <c r="E9" s="8"/>
      <c r="F9" s="8"/>
      <c r="G9" s="8"/>
      <c r="H9" s="8"/>
      <c r="I9" s="7"/>
      <c r="J9" s="7"/>
      <c r="K9" s="7"/>
    </row>
    <row r="10" spans="1:11" x14ac:dyDescent="0.2"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33" customHeight="1" x14ac:dyDescent="0.2">
      <c r="A11" s="9"/>
      <c r="B11" s="10" t="s">
        <v>4</v>
      </c>
      <c r="C11" s="61" t="s">
        <v>5</v>
      </c>
      <c r="D11" s="61"/>
      <c r="E11" s="61"/>
      <c r="F11" s="61"/>
      <c r="G11" s="61"/>
      <c r="H11" s="61"/>
      <c r="I11" s="61"/>
      <c r="J11" s="7"/>
      <c r="K11" s="7"/>
    </row>
    <row r="12" spans="1:11" ht="92.25" customHeight="1" x14ac:dyDescent="0.2">
      <c r="A12" s="9"/>
      <c r="B12" s="10"/>
      <c r="C12" s="11" t="s">
        <v>6</v>
      </c>
      <c r="D12" s="11" t="s">
        <v>7</v>
      </c>
      <c r="E12" s="11" t="s">
        <v>8</v>
      </c>
      <c r="F12" s="11" t="s">
        <v>9</v>
      </c>
      <c r="G12" s="11" t="s">
        <v>10</v>
      </c>
      <c r="H12" s="11" t="s">
        <v>11</v>
      </c>
      <c r="I12" s="7"/>
      <c r="J12" s="7"/>
    </row>
    <row r="13" spans="1:11" ht="33" customHeight="1" x14ac:dyDescent="0.2">
      <c r="A13" s="9"/>
      <c r="B13" s="10"/>
      <c r="C13" s="12" t="s">
        <v>2</v>
      </c>
      <c r="D13" s="13" t="s">
        <v>12</v>
      </c>
      <c r="E13" s="14"/>
      <c r="F13" s="15"/>
      <c r="G13" s="16"/>
      <c r="H13" s="16"/>
      <c r="I13" s="7"/>
      <c r="J13" s="7"/>
    </row>
    <row r="14" spans="1:11" ht="33" customHeight="1" x14ac:dyDescent="0.2">
      <c r="A14" s="9"/>
      <c r="B14" s="10"/>
      <c r="C14" s="12" t="s">
        <v>13</v>
      </c>
      <c r="D14" s="13" t="s">
        <v>14</v>
      </c>
      <c r="E14" s="17"/>
      <c r="F14" s="18"/>
      <c r="G14" s="16"/>
      <c r="H14" s="19"/>
      <c r="I14" s="7"/>
      <c r="J14" s="7"/>
    </row>
    <row r="15" spans="1:11" ht="33" customHeight="1" x14ac:dyDescent="0.2">
      <c r="A15" s="9"/>
      <c r="B15" s="10"/>
      <c r="C15" s="12" t="s">
        <v>15</v>
      </c>
      <c r="D15" s="13" t="s">
        <v>16</v>
      </c>
      <c r="E15" s="17"/>
      <c r="F15" s="18"/>
      <c r="G15" s="16"/>
      <c r="H15" s="19"/>
      <c r="I15" s="7"/>
      <c r="J15" s="7"/>
    </row>
    <row r="16" spans="1:11" ht="33" customHeight="1" x14ac:dyDescent="0.2">
      <c r="A16" s="9"/>
      <c r="B16" s="10"/>
      <c r="C16" s="12" t="s">
        <v>17</v>
      </c>
      <c r="D16" s="13" t="s">
        <v>95</v>
      </c>
      <c r="E16" s="17"/>
      <c r="F16" s="18"/>
      <c r="G16" s="16"/>
      <c r="H16" s="19"/>
      <c r="I16" s="7"/>
      <c r="J16" s="7"/>
    </row>
    <row r="17" spans="1:9" ht="32.25" customHeight="1" x14ac:dyDescent="0.2">
      <c r="C17" s="12" t="s">
        <v>15</v>
      </c>
      <c r="D17" s="13" t="s">
        <v>18</v>
      </c>
      <c r="E17" s="17"/>
      <c r="F17" s="18"/>
      <c r="G17" s="20"/>
      <c r="H17" s="19"/>
    </row>
    <row r="18" spans="1:9" ht="29.25" customHeight="1" x14ac:dyDescent="0.2">
      <c r="C18" s="12" t="s">
        <v>17</v>
      </c>
      <c r="D18" s="13" t="s">
        <v>19</v>
      </c>
      <c r="E18" s="17"/>
      <c r="F18" s="18"/>
      <c r="G18" s="16"/>
      <c r="H18" s="19"/>
    </row>
    <row r="19" spans="1:9" x14ac:dyDescent="0.2">
      <c r="C19" s="21"/>
      <c r="D19" s="22"/>
      <c r="E19" s="23"/>
      <c r="F19" s="24"/>
      <c r="G19" s="25"/>
      <c r="H19" s="25"/>
    </row>
    <row r="20" spans="1:9" ht="12.75" customHeight="1" x14ac:dyDescent="0.2">
      <c r="A20" s="8"/>
      <c r="B20" s="10" t="s">
        <v>20</v>
      </c>
      <c r="C20" s="61" t="s">
        <v>21</v>
      </c>
      <c r="D20" s="61"/>
      <c r="E20" s="61"/>
      <c r="F20" s="61"/>
      <c r="G20" s="61"/>
      <c r="H20" s="61"/>
      <c r="I20" s="61"/>
    </row>
    <row r="21" spans="1:9" ht="12.75" x14ac:dyDescent="0.2">
      <c r="A21" s="8"/>
      <c r="C21" s="26"/>
      <c r="D21" s="26"/>
      <c r="E21" s="26"/>
      <c r="F21" s="26"/>
      <c r="G21" s="26"/>
      <c r="H21" s="26"/>
    </row>
    <row r="22" spans="1:9" ht="56.25" x14ac:dyDescent="0.2">
      <c r="A22" s="27" t="s">
        <v>22</v>
      </c>
      <c r="B22" s="27" t="s">
        <v>23</v>
      </c>
      <c r="C22" s="27" t="s">
        <v>24</v>
      </c>
      <c r="D22" s="27" t="s">
        <v>25</v>
      </c>
      <c r="E22" s="11" t="s">
        <v>26</v>
      </c>
      <c r="F22" s="28" t="s">
        <v>27</v>
      </c>
      <c r="G22" s="28" t="s">
        <v>28</v>
      </c>
      <c r="H22" s="28" t="s">
        <v>29</v>
      </c>
      <c r="I22" s="29" t="s">
        <v>30</v>
      </c>
    </row>
    <row r="23" spans="1:9" ht="11.25" customHeight="1" x14ac:dyDescent="0.2">
      <c r="A23" s="57" t="s">
        <v>31</v>
      </c>
      <c r="B23" s="58"/>
      <c r="C23" s="58"/>
      <c r="D23" s="58"/>
      <c r="E23" s="58"/>
      <c r="F23" s="58"/>
      <c r="G23" s="58"/>
      <c r="H23" s="58"/>
      <c r="I23" s="58"/>
    </row>
    <row r="24" spans="1:9" ht="22.5" customHeight="1" x14ac:dyDescent="0.2">
      <c r="A24" s="30">
        <v>1</v>
      </c>
      <c r="B24" s="31" t="s">
        <v>32</v>
      </c>
      <c r="C24" s="31" t="s">
        <v>33</v>
      </c>
      <c r="D24" s="32" t="s">
        <v>34</v>
      </c>
      <c r="E24" s="33">
        <f>$E$13</f>
        <v>0</v>
      </c>
      <c r="F24" s="34" t="s">
        <v>34</v>
      </c>
      <c r="G24" s="19">
        <f>$G$13</f>
        <v>0</v>
      </c>
      <c r="H24" s="34" t="s">
        <v>34</v>
      </c>
      <c r="I24" s="19">
        <f t="shared" ref="I24:I31" si="0">SUM(E24:H24)</f>
        <v>0</v>
      </c>
    </row>
    <row r="25" spans="1:9" ht="22.5" customHeight="1" x14ac:dyDescent="0.2">
      <c r="A25" s="30">
        <v>2</v>
      </c>
      <c r="B25" s="31" t="s">
        <v>35</v>
      </c>
      <c r="C25" s="31" t="s">
        <v>36</v>
      </c>
      <c r="D25" s="32" t="s">
        <v>34</v>
      </c>
      <c r="E25" s="33">
        <f t="shared" ref="E25:E31" si="1">$E$13</f>
        <v>0</v>
      </c>
      <c r="F25" s="34" t="s">
        <v>34</v>
      </c>
      <c r="G25" s="19">
        <f t="shared" ref="G25:G31" si="2">$G$13</f>
        <v>0</v>
      </c>
      <c r="H25" s="34" t="s">
        <v>34</v>
      </c>
      <c r="I25" s="19">
        <f>SUM(E25:H25)</f>
        <v>0</v>
      </c>
    </row>
    <row r="26" spans="1:9" ht="22.5" customHeight="1" x14ac:dyDescent="0.2">
      <c r="A26" s="30">
        <v>3</v>
      </c>
      <c r="B26" s="31" t="s">
        <v>37</v>
      </c>
      <c r="C26" s="31" t="s">
        <v>38</v>
      </c>
      <c r="D26" s="36">
        <v>11100</v>
      </c>
      <c r="E26" s="33">
        <f t="shared" si="1"/>
        <v>0</v>
      </c>
      <c r="F26" s="33">
        <f t="shared" ref="F26:F31" si="3">ROUND($F$13*D26,)</f>
        <v>0</v>
      </c>
      <c r="G26" s="19">
        <f t="shared" si="2"/>
        <v>0</v>
      </c>
      <c r="H26" s="35">
        <f t="shared" ref="H26:H31" si="4">$H$13</f>
        <v>0</v>
      </c>
      <c r="I26" s="19">
        <f t="shared" si="0"/>
        <v>0</v>
      </c>
    </row>
    <row r="27" spans="1:9" ht="22.5" customHeight="1" x14ac:dyDescent="0.2">
      <c r="A27" s="30">
        <v>4</v>
      </c>
      <c r="B27" s="31" t="s">
        <v>37</v>
      </c>
      <c r="C27" s="31" t="s">
        <v>39</v>
      </c>
      <c r="D27" s="36">
        <v>23000</v>
      </c>
      <c r="E27" s="33">
        <f t="shared" si="1"/>
        <v>0</v>
      </c>
      <c r="F27" s="33">
        <f t="shared" si="3"/>
        <v>0</v>
      </c>
      <c r="G27" s="19">
        <f t="shared" si="2"/>
        <v>0</v>
      </c>
      <c r="H27" s="35">
        <f t="shared" si="4"/>
        <v>0</v>
      </c>
      <c r="I27" s="19">
        <f t="shared" si="0"/>
        <v>0</v>
      </c>
    </row>
    <row r="28" spans="1:9" ht="22.5" customHeight="1" x14ac:dyDescent="0.2">
      <c r="A28" s="30">
        <v>5</v>
      </c>
      <c r="B28" s="31" t="s">
        <v>37</v>
      </c>
      <c r="C28" s="31" t="s">
        <v>40</v>
      </c>
      <c r="D28" s="36">
        <v>18500</v>
      </c>
      <c r="E28" s="33">
        <f t="shared" si="1"/>
        <v>0</v>
      </c>
      <c r="F28" s="33">
        <f t="shared" si="3"/>
        <v>0</v>
      </c>
      <c r="G28" s="19">
        <f t="shared" si="2"/>
        <v>0</v>
      </c>
      <c r="H28" s="35">
        <f t="shared" si="4"/>
        <v>0</v>
      </c>
      <c r="I28" s="19">
        <f t="shared" si="0"/>
        <v>0</v>
      </c>
    </row>
    <row r="29" spans="1:9" ht="22.5" customHeight="1" x14ac:dyDescent="0.2">
      <c r="A29" s="30">
        <v>6</v>
      </c>
      <c r="B29" s="37" t="s">
        <v>41</v>
      </c>
      <c r="C29" s="38" t="s">
        <v>42</v>
      </c>
      <c r="D29" s="36">
        <v>12050</v>
      </c>
      <c r="E29" s="33">
        <f t="shared" si="1"/>
        <v>0</v>
      </c>
      <c r="F29" s="33">
        <f t="shared" si="3"/>
        <v>0</v>
      </c>
      <c r="G29" s="19">
        <f t="shared" si="2"/>
        <v>0</v>
      </c>
      <c r="H29" s="35">
        <f t="shared" si="4"/>
        <v>0</v>
      </c>
      <c r="I29" s="19">
        <f t="shared" si="0"/>
        <v>0</v>
      </c>
    </row>
    <row r="30" spans="1:9" ht="22.5" customHeight="1" x14ac:dyDescent="0.2">
      <c r="A30" s="30">
        <v>7</v>
      </c>
      <c r="B30" s="37" t="s">
        <v>43</v>
      </c>
      <c r="C30" s="38" t="s">
        <v>44</v>
      </c>
      <c r="D30" s="36">
        <v>10700</v>
      </c>
      <c r="E30" s="33">
        <f t="shared" si="1"/>
        <v>0</v>
      </c>
      <c r="F30" s="33">
        <f t="shared" si="3"/>
        <v>0</v>
      </c>
      <c r="G30" s="19">
        <f t="shared" si="2"/>
        <v>0</v>
      </c>
      <c r="H30" s="35">
        <f t="shared" si="4"/>
        <v>0</v>
      </c>
      <c r="I30" s="19">
        <f t="shared" si="0"/>
        <v>0</v>
      </c>
    </row>
    <row r="31" spans="1:9" ht="22.5" customHeight="1" x14ac:dyDescent="0.2">
      <c r="A31" s="30">
        <v>8</v>
      </c>
      <c r="B31" s="37" t="s">
        <v>45</v>
      </c>
      <c r="C31" s="38" t="s">
        <v>46</v>
      </c>
      <c r="D31" s="36">
        <v>12800</v>
      </c>
      <c r="E31" s="33">
        <f t="shared" si="1"/>
        <v>0</v>
      </c>
      <c r="F31" s="33">
        <f t="shared" si="3"/>
        <v>0</v>
      </c>
      <c r="G31" s="19">
        <f t="shared" si="2"/>
        <v>0</v>
      </c>
      <c r="H31" s="35">
        <f t="shared" si="4"/>
        <v>0</v>
      </c>
      <c r="I31" s="19">
        <f t="shared" si="0"/>
        <v>0</v>
      </c>
    </row>
    <row r="32" spans="1:9" ht="11.25" customHeight="1" x14ac:dyDescent="0.2">
      <c r="A32" s="57" t="s">
        <v>47</v>
      </c>
      <c r="B32" s="58"/>
      <c r="C32" s="58"/>
      <c r="D32" s="58"/>
      <c r="E32" s="58"/>
      <c r="F32" s="58"/>
      <c r="G32" s="58"/>
      <c r="H32" s="58"/>
      <c r="I32" s="58"/>
    </row>
    <row r="33" spans="1:9" ht="21.75" customHeight="1" x14ac:dyDescent="0.2">
      <c r="A33" s="30">
        <v>1</v>
      </c>
      <c r="B33" s="37" t="s">
        <v>48</v>
      </c>
      <c r="C33" s="38" t="s">
        <v>49</v>
      </c>
      <c r="D33" s="36">
        <v>55000</v>
      </c>
      <c r="E33" s="33">
        <f>$E$14</f>
        <v>0</v>
      </c>
      <c r="F33" s="33">
        <f>ROUND($F$14*D33,)</f>
        <v>0</v>
      </c>
      <c r="G33" s="19">
        <f>$G$14</f>
        <v>0</v>
      </c>
      <c r="H33" s="39" t="s">
        <v>34</v>
      </c>
      <c r="I33" s="19">
        <f>SUM(E33:H33)</f>
        <v>0</v>
      </c>
    </row>
    <row r="34" spans="1:9" ht="21.75" customHeight="1" x14ac:dyDescent="0.2">
      <c r="A34" s="30">
        <v>2</v>
      </c>
      <c r="B34" s="37" t="s">
        <v>48</v>
      </c>
      <c r="C34" s="38" t="s">
        <v>50</v>
      </c>
      <c r="D34" s="36">
        <v>52000</v>
      </c>
      <c r="E34" s="33">
        <f>$E$14</f>
        <v>0</v>
      </c>
      <c r="F34" s="33">
        <f>ROUND($F$14*D34,)</f>
        <v>0</v>
      </c>
      <c r="G34" s="19">
        <f>$G$14</f>
        <v>0</v>
      </c>
      <c r="H34" s="39" t="s">
        <v>34</v>
      </c>
      <c r="I34" s="19">
        <f>SUM(E34:H34)</f>
        <v>0</v>
      </c>
    </row>
    <row r="35" spans="1:9" ht="11.25" customHeight="1" x14ac:dyDescent="0.2">
      <c r="A35" s="65" t="s">
        <v>51</v>
      </c>
      <c r="B35" s="66"/>
      <c r="C35" s="66"/>
      <c r="D35" s="66"/>
      <c r="E35" s="66"/>
      <c r="F35" s="66"/>
      <c r="G35" s="66"/>
      <c r="H35" s="66"/>
      <c r="I35" s="66"/>
    </row>
    <row r="36" spans="1:9" ht="22.5" customHeight="1" x14ac:dyDescent="0.2">
      <c r="A36" s="30">
        <v>1</v>
      </c>
      <c r="B36" s="31" t="s">
        <v>52</v>
      </c>
      <c r="C36" s="31" t="s">
        <v>53</v>
      </c>
      <c r="D36" s="32" t="s">
        <v>34</v>
      </c>
      <c r="E36" s="40">
        <f>$E$15</f>
        <v>0</v>
      </c>
      <c r="F36" s="41" t="s">
        <v>34</v>
      </c>
      <c r="G36" s="19">
        <f>$G$15</f>
        <v>0</v>
      </c>
      <c r="H36" s="12" t="s">
        <v>34</v>
      </c>
      <c r="I36" s="19">
        <f>SUM(E36:H36)</f>
        <v>0</v>
      </c>
    </row>
    <row r="37" spans="1:9" ht="22.5" customHeight="1" x14ac:dyDescent="0.2">
      <c r="A37" s="30">
        <v>2</v>
      </c>
      <c r="B37" s="31" t="s">
        <v>52</v>
      </c>
      <c r="C37" s="31" t="s">
        <v>54</v>
      </c>
      <c r="D37" s="36">
        <v>72380</v>
      </c>
      <c r="E37" s="40">
        <f t="shared" ref="E37:E50" si="5">$E$15</f>
        <v>0</v>
      </c>
      <c r="F37" s="40">
        <f>ROUND($F$15*D37,)</f>
        <v>0</v>
      </c>
      <c r="G37" s="19">
        <f t="shared" ref="G37:G50" si="6">$G$15</f>
        <v>0</v>
      </c>
      <c r="H37" s="12" t="s">
        <v>34</v>
      </c>
      <c r="I37" s="19">
        <f t="shared" ref="I37:I52" si="7">SUM(E37:H37)</f>
        <v>0</v>
      </c>
    </row>
    <row r="38" spans="1:9" ht="22.5" customHeight="1" x14ac:dyDescent="0.2">
      <c r="A38" s="30">
        <v>3</v>
      </c>
      <c r="B38" s="31" t="s">
        <v>52</v>
      </c>
      <c r="C38" s="31" t="s">
        <v>55</v>
      </c>
      <c r="D38" s="36" t="s">
        <v>34</v>
      </c>
      <c r="E38" s="40">
        <f t="shared" si="5"/>
        <v>0</v>
      </c>
      <c r="F38" s="41" t="s">
        <v>34</v>
      </c>
      <c r="G38" s="19">
        <f t="shared" si="6"/>
        <v>0</v>
      </c>
      <c r="H38" s="12" t="s">
        <v>34</v>
      </c>
      <c r="I38" s="19">
        <f t="shared" si="7"/>
        <v>0</v>
      </c>
    </row>
    <row r="39" spans="1:9" ht="22.5" customHeight="1" x14ac:dyDescent="0.2">
      <c r="A39" s="30">
        <v>4</v>
      </c>
      <c r="B39" s="31" t="s">
        <v>52</v>
      </c>
      <c r="C39" s="31" t="s">
        <v>56</v>
      </c>
      <c r="D39" s="36" t="s">
        <v>34</v>
      </c>
      <c r="E39" s="40">
        <f t="shared" si="5"/>
        <v>0</v>
      </c>
      <c r="F39" s="41" t="s">
        <v>34</v>
      </c>
      <c r="G39" s="19">
        <f t="shared" si="6"/>
        <v>0</v>
      </c>
      <c r="H39" s="12" t="s">
        <v>34</v>
      </c>
      <c r="I39" s="19">
        <f t="shared" si="7"/>
        <v>0</v>
      </c>
    </row>
    <row r="40" spans="1:9" ht="22.5" customHeight="1" x14ac:dyDescent="0.2">
      <c r="A40" s="30">
        <v>5</v>
      </c>
      <c r="B40" s="31" t="s">
        <v>35</v>
      </c>
      <c r="C40" s="31" t="s">
        <v>57</v>
      </c>
      <c r="D40" s="36">
        <v>31960</v>
      </c>
      <c r="E40" s="40">
        <f t="shared" si="5"/>
        <v>0</v>
      </c>
      <c r="F40" s="40">
        <f>ROUND($F$15*D40,)</f>
        <v>0</v>
      </c>
      <c r="G40" s="19">
        <f t="shared" si="6"/>
        <v>0</v>
      </c>
      <c r="H40" s="12" t="s">
        <v>34</v>
      </c>
      <c r="I40" s="19">
        <f t="shared" si="7"/>
        <v>0</v>
      </c>
    </row>
    <row r="41" spans="1:9" ht="22.5" customHeight="1" x14ac:dyDescent="0.2">
      <c r="A41" s="30">
        <v>6</v>
      </c>
      <c r="B41" s="31" t="s">
        <v>52</v>
      </c>
      <c r="C41" s="31" t="s">
        <v>58</v>
      </c>
      <c r="D41" s="36" t="s">
        <v>34</v>
      </c>
      <c r="E41" s="40">
        <f t="shared" si="5"/>
        <v>0</v>
      </c>
      <c r="F41" s="41" t="s">
        <v>34</v>
      </c>
      <c r="G41" s="19">
        <f t="shared" si="6"/>
        <v>0</v>
      </c>
      <c r="H41" s="12" t="s">
        <v>34</v>
      </c>
      <c r="I41" s="19">
        <f t="shared" si="7"/>
        <v>0</v>
      </c>
    </row>
    <row r="42" spans="1:9" ht="22.5" customHeight="1" x14ac:dyDescent="0.2">
      <c r="A42" s="30">
        <v>7</v>
      </c>
      <c r="B42" s="31" t="s">
        <v>59</v>
      </c>
      <c r="C42" s="31" t="s">
        <v>60</v>
      </c>
      <c r="D42" s="36" t="s">
        <v>34</v>
      </c>
      <c r="E42" s="40">
        <f t="shared" si="5"/>
        <v>0</v>
      </c>
      <c r="F42" s="41" t="s">
        <v>34</v>
      </c>
      <c r="G42" s="19">
        <f t="shared" si="6"/>
        <v>0</v>
      </c>
      <c r="H42" s="12" t="s">
        <v>34</v>
      </c>
      <c r="I42" s="19">
        <f t="shared" si="7"/>
        <v>0</v>
      </c>
    </row>
    <row r="43" spans="1:9" ht="22.5" customHeight="1" x14ac:dyDescent="0.2">
      <c r="A43" s="30">
        <v>8</v>
      </c>
      <c r="B43" s="31" t="s">
        <v>61</v>
      </c>
      <c r="C43" s="31" t="s">
        <v>62</v>
      </c>
      <c r="D43" s="36">
        <v>76140</v>
      </c>
      <c r="E43" s="40">
        <f t="shared" si="5"/>
        <v>0</v>
      </c>
      <c r="F43" s="40">
        <f t="shared" ref="F43:F49" si="8">ROUND($F$15*D43,)</f>
        <v>0</v>
      </c>
      <c r="G43" s="19">
        <f t="shared" si="6"/>
        <v>0</v>
      </c>
      <c r="H43" s="12" t="s">
        <v>34</v>
      </c>
      <c r="I43" s="19">
        <f t="shared" si="7"/>
        <v>0</v>
      </c>
    </row>
    <row r="44" spans="1:9" ht="22.5" customHeight="1" x14ac:dyDescent="0.2">
      <c r="A44" s="30">
        <v>9</v>
      </c>
      <c r="B44" s="31" t="s">
        <v>61</v>
      </c>
      <c r="C44" s="31" t="s">
        <v>63</v>
      </c>
      <c r="D44" s="36">
        <v>59690</v>
      </c>
      <c r="E44" s="40">
        <f t="shared" si="5"/>
        <v>0</v>
      </c>
      <c r="F44" s="40">
        <f t="shared" si="8"/>
        <v>0</v>
      </c>
      <c r="G44" s="19">
        <f t="shared" si="6"/>
        <v>0</v>
      </c>
      <c r="H44" s="12" t="s">
        <v>34</v>
      </c>
      <c r="I44" s="19">
        <f t="shared" si="7"/>
        <v>0</v>
      </c>
    </row>
    <row r="45" spans="1:9" ht="22.5" customHeight="1" x14ac:dyDescent="0.2">
      <c r="A45" s="30">
        <v>10</v>
      </c>
      <c r="B45" s="38" t="s">
        <v>64</v>
      </c>
      <c r="C45" s="38" t="s">
        <v>65</v>
      </c>
      <c r="D45" s="36">
        <v>168260</v>
      </c>
      <c r="E45" s="40">
        <f t="shared" si="5"/>
        <v>0</v>
      </c>
      <c r="F45" s="40">
        <f t="shared" si="8"/>
        <v>0</v>
      </c>
      <c r="G45" s="19">
        <f t="shared" si="6"/>
        <v>0</v>
      </c>
      <c r="H45" s="12" t="s">
        <v>34</v>
      </c>
      <c r="I45" s="19">
        <f t="shared" si="7"/>
        <v>0</v>
      </c>
    </row>
    <row r="46" spans="1:9" ht="22.5" customHeight="1" x14ac:dyDescent="0.2">
      <c r="A46" s="30">
        <v>11</v>
      </c>
      <c r="B46" s="42" t="s">
        <v>66</v>
      </c>
      <c r="C46" s="42" t="s">
        <v>67</v>
      </c>
      <c r="D46" s="36">
        <v>84318</v>
      </c>
      <c r="E46" s="40">
        <f t="shared" si="5"/>
        <v>0</v>
      </c>
      <c r="F46" s="40">
        <f t="shared" si="8"/>
        <v>0</v>
      </c>
      <c r="G46" s="19">
        <f t="shared" si="6"/>
        <v>0</v>
      </c>
      <c r="H46" s="12" t="s">
        <v>34</v>
      </c>
      <c r="I46" s="19">
        <f t="shared" si="7"/>
        <v>0</v>
      </c>
    </row>
    <row r="47" spans="1:9" ht="22.5" customHeight="1" x14ac:dyDescent="0.2">
      <c r="A47" s="30">
        <v>12</v>
      </c>
      <c r="B47" s="38" t="s">
        <v>61</v>
      </c>
      <c r="C47" s="38" t="s">
        <v>68</v>
      </c>
      <c r="D47" s="36">
        <v>344040</v>
      </c>
      <c r="E47" s="40">
        <f t="shared" si="5"/>
        <v>0</v>
      </c>
      <c r="F47" s="40">
        <f t="shared" si="8"/>
        <v>0</v>
      </c>
      <c r="G47" s="19">
        <f t="shared" si="6"/>
        <v>0</v>
      </c>
      <c r="H47" s="12" t="s">
        <v>34</v>
      </c>
      <c r="I47" s="19">
        <f t="shared" si="7"/>
        <v>0</v>
      </c>
    </row>
    <row r="48" spans="1:9" ht="22.5" customHeight="1" x14ac:dyDescent="0.2">
      <c r="A48" s="30">
        <v>13</v>
      </c>
      <c r="B48" s="38" t="s">
        <v>69</v>
      </c>
      <c r="C48" s="38" t="s">
        <v>70</v>
      </c>
      <c r="D48" s="36">
        <v>128070.3</v>
      </c>
      <c r="E48" s="40">
        <f t="shared" si="5"/>
        <v>0</v>
      </c>
      <c r="F48" s="40">
        <f t="shared" si="8"/>
        <v>0</v>
      </c>
      <c r="G48" s="19">
        <f t="shared" si="6"/>
        <v>0</v>
      </c>
      <c r="H48" s="12" t="s">
        <v>34</v>
      </c>
      <c r="I48" s="19">
        <f t="shared" si="7"/>
        <v>0</v>
      </c>
    </row>
    <row r="49" spans="1:9" ht="22.5" customHeight="1" x14ac:dyDescent="0.2">
      <c r="A49" s="30">
        <v>14</v>
      </c>
      <c r="B49" s="38" t="s">
        <v>64</v>
      </c>
      <c r="C49" s="38" t="s">
        <v>96</v>
      </c>
      <c r="D49" s="36">
        <v>571972.14</v>
      </c>
      <c r="E49" s="40">
        <f t="shared" si="5"/>
        <v>0</v>
      </c>
      <c r="F49" s="40">
        <f t="shared" si="8"/>
        <v>0</v>
      </c>
      <c r="G49" s="19">
        <f t="shared" si="6"/>
        <v>0</v>
      </c>
      <c r="H49" s="12" t="s">
        <v>34</v>
      </c>
      <c r="I49" s="19">
        <f t="shared" si="7"/>
        <v>0</v>
      </c>
    </row>
    <row r="50" spans="1:9" ht="22.5" customHeight="1" x14ac:dyDescent="0.2">
      <c r="A50" s="30">
        <v>15</v>
      </c>
      <c r="B50" s="38" t="s">
        <v>64</v>
      </c>
      <c r="C50" s="38" t="s">
        <v>97</v>
      </c>
      <c r="D50" s="36">
        <v>608850</v>
      </c>
      <c r="E50" s="40">
        <f t="shared" si="5"/>
        <v>0</v>
      </c>
      <c r="F50" s="40">
        <f>ROUND($F$15*D50,)</f>
        <v>0</v>
      </c>
      <c r="G50" s="19">
        <f t="shared" si="6"/>
        <v>0</v>
      </c>
      <c r="H50" s="12" t="s">
        <v>34</v>
      </c>
      <c r="I50" s="19">
        <f t="shared" si="7"/>
        <v>0</v>
      </c>
    </row>
    <row r="51" spans="1:9" x14ac:dyDescent="0.2">
      <c r="A51" s="65" t="s">
        <v>98</v>
      </c>
      <c r="B51" s="66"/>
      <c r="C51" s="66"/>
      <c r="D51" s="66"/>
      <c r="E51" s="66"/>
      <c r="F51" s="66"/>
      <c r="G51" s="66"/>
      <c r="H51" s="66"/>
      <c r="I51" s="66"/>
    </row>
    <row r="52" spans="1:9" ht="22.5" customHeight="1" x14ac:dyDescent="0.2">
      <c r="A52" s="30">
        <v>1</v>
      </c>
      <c r="B52" s="38" t="s">
        <v>64</v>
      </c>
      <c r="C52" s="38" t="s">
        <v>99</v>
      </c>
      <c r="D52" s="36">
        <v>158700</v>
      </c>
      <c r="E52" s="40">
        <f>$E$16</f>
        <v>0</v>
      </c>
      <c r="F52" s="40">
        <f>ROUND($F$16*D52,)</f>
        <v>0</v>
      </c>
      <c r="G52" s="19">
        <f>$G$16</f>
        <v>0</v>
      </c>
      <c r="H52" s="12" t="s">
        <v>34</v>
      </c>
      <c r="I52" s="19">
        <f t="shared" si="7"/>
        <v>0</v>
      </c>
    </row>
    <row r="53" spans="1:9" ht="11.25" customHeight="1" x14ac:dyDescent="0.2">
      <c r="A53" s="65" t="s">
        <v>71</v>
      </c>
      <c r="B53" s="66"/>
      <c r="C53" s="66"/>
      <c r="D53" s="66"/>
      <c r="E53" s="66"/>
      <c r="F53" s="66"/>
      <c r="G53" s="66"/>
      <c r="H53" s="66"/>
      <c r="I53" s="66"/>
    </row>
    <row r="54" spans="1:9" ht="22.5" customHeight="1" x14ac:dyDescent="0.2">
      <c r="A54" s="30">
        <v>1</v>
      </c>
      <c r="B54" s="31" t="s">
        <v>72</v>
      </c>
      <c r="C54" s="31" t="s">
        <v>73</v>
      </c>
      <c r="D54" s="43" t="s">
        <v>34</v>
      </c>
      <c r="E54" s="35">
        <f>$E$17</f>
        <v>0</v>
      </c>
      <c r="F54" s="39" t="s">
        <v>34</v>
      </c>
      <c r="G54" s="39" t="s">
        <v>34</v>
      </c>
      <c r="H54" s="12" t="s">
        <v>34</v>
      </c>
      <c r="I54" s="19">
        <f>SUM(E54:H54)</f>
        <v>0</v>
      </c>
    </row>
    <row r="55" spans="1:9" ht="22.5" customHeight="1" x14ac:dyDescent="0.2">
      <c r="A55" s="30">
        <v>2</v>
      </c>
      <c r="B55" s="31" t="s">
        <v>72</v>
      </c>
      <c r="C55" s="31" t="s">
        <v>74</v>
      </c>
      <c r="D55" s="43" t="s">
        <v>34</v>
      </c>
      <c r="E55" s="35">
        <f>$E$17</f>
        <v>0</v>
      </c>
      <c r="F55" s="39" t="s">
        <v>34</v>
      </c>
      <c r="G55" s="39" t="s">
        <v>34</v>
      </c>
      <c r="H55" s="12" t="s">
        <v>34</v>
      </c>
      <c r="I55" s="35">
        <f t="shared" ref="I55:I73" si="9">SUM(E55:H55)</f>
        <v>0</v>
      </c>
    </row>
    <row r="56" spans="1:9" ht="22.5" customHeight="1" x14ac:dyDescent="0.2">
      <c r="A56" s="30">
        <v>3</v>
      </c>
      <c r="B56" s="31" t="s">
        <v>75</v>
      </c>
      <c r="C56" s="31" t="s">
        <v>76</v>
      </c>
      <c r="D56" s="43" t="s">
        <v>34</v>
      </c>
      <c r="E56" s="35">
        <f>$E$17</f>
        <v>0</v>
      </c>
      <c r="F56" s="39" t="s">
        <v>34</v>
      </c>
      <c r="G56" s="39" t="s">
        <v>34</v>
      </c>
      <c r="H56" s="12" t="s">
        <v>34</v>
      </c>
      <c r="I56" s="35">
        <f t="shared" si="9"/>
        <v>0</v>
      </c>
    </row>
    <row r="57" spans="1:9" ht="22.5" customHeight="1" x14ac:dyDescent="0.2">
      <c r="A57" s="30">
        <v>4</v>
      </c>
      <c r="B57" s="38" t="s">
        <v>77</v>
      </c>
      <c r="C57" s="38" t="s">
        <v>78</v>
      </c>
      <c r="D57" s="43" t="s">
        <v>34</v>
      </c>
      <c r="E57" s="35">
        <f>$E$17</f>
        <v>0</v>
      </c>
      <c r="F57" s="39" t="s">
        <v>34</v>
      </c>
      <c r="G57" s="39" t="s">
        <v>34</v>
      </c>
      <c r="H57" s="12" t="s">
        <v>34</v>
      </c>
      <c r="I57" s="19">
        <f>SUM(E57:H57)</f>
        <v>0</v>
      </c>
    </row>
    <row r="58" spans="1:9" ht="22.5" customHeight="1" x14ac:dyDescent="0.2">
      <c r="A58" s="30">
        <v>5</v>
      </c>
      <c r="B58" s="38" t="s">
        <v>100</v>
      </c>
      <c r="C58" s="38" t="s">
        <v>101</v>
      </c>
      <c r="D58" s="43">
        <v>98277</v>
      </c>
      <c r="E58" s="35">
        <f>$E$17</f>
        <v>0</v>
      </c>
      <c r="F58" s="40">
        <f>ROUND($F$17*D58,)</f>
        <v>0</v>
      </c>
      <c r="G58" s="39" t="s">
        <v>34</v>
      </c>
      <c r="H58" s="12" t="s">
        <v>34</v>
      </c>
      <c r="I58" s="19">
        <f>SUM(E58:H58)</f>
        <v>0</v>
      </c>
    </row>
    <row r="59" spans="1:9" x14ac:dyDescent="0.2">
      <c r="A59" s="65" t="s">
        <v>79</v>
      </c>
      <c r="B59" s="66"/>
      <c r="C59" s="66"/>
      <c r="D59" s="66"/>
      <c r="E59" s="66"/>
      <c r="F59" s="66"/>
      <c r="G59" s="66"/>
      <c r="H59" s="66"/>
      <c r="I59" s="66"/>
    </row>
    <row r="60" spans="1:9" ht="22.5" customHeight="1" x14ac:dyDescent="0.2">
      <c r="A60" s="30">
        <v>1</v>
      </c>
      <c r="B60" s="38" t="s">
        <v>102</v>
      </c>
      <c r="C60" s="31" t="s">
        <v>104</v>
      </c>
      <c r="D60" s="43"/>
      <c r="E60" s="35">
        <f t="shared" ref="E60" si="10">$E$18</f>
        <v>0</v>
      </c>
      <c r="F60" s="39" t="s">
        <v>34</v>
      </c>
      <c r="G60" s="35">
        <f t="shared" ref="G60" si="11">$G$18</f>
        <v>0</v>
      </c>
      <c r="H60" s="12" t="s">
        <v>34</v>
      </c>
      <c r="I60" s="35">
        <f t="shared" si="9"/>
        <v>0</v>
      </c>
    </row>
    <row r="61" spans="1:9" ht="24.75" customHeight="1" x14ac:dyDescent="0.2">
      <c r="A61" s="30">
        <v>2</v>
      </c>
      <c r="B61" s="38" t="s">
        <v>102</v>
      </c>
      <c r="C61" s="31" t="s">
        <v>105</v>
      </c>
      <c r="D61" s="43"/>
      <c r="E61" s="35">
        <f t="shared" ref="E61:E76" si="12">$E$18</f>
        <v>0</v>
      </c>
      <c r="F61" s="39" t="s">
        <v>34</v>
      </c>
      <c r="G61" s="35">
        <f t="shared" ref="G61:G76" si="13">$G$18</f>
        <v>0</v>
      </c>
      <c r="H61" s="12" t="s">
        <v>34</v>
      </c>
      <c r="I61" s="35">
        <f t="shared" si="9"/>
        <v>0</v>
      </c>
    </row>
    <row r="62" spans="1:9" ht="21.75" customHeight="1" x14ac:dyDescent="0.2">
      <c r="A62" s="30">
        <v>3</v>
      </c>
      <c r="B62" s="38" t="s">
        <v>103</v>
      </c>
      <c r="C62" s="31" t="s">
        <v>106</v>
      </c>
      <c r="D62" s="43">
        <v>45700</v>
      </c>
      <c r="E62" s="35">
        <f t="shared" si="12"/>
        <v>0</v>
      </c>
      <c r="F62" s="40">
        <f>ROUND($F$18*D62,)</f>
        <v>0</v>
      </c>
      <c r="G62" s="35">
        <f t="shared" si="13"/>
        <v>0</v>
      </c>
      <c r="H62" s="12" t="s">
        <v>34</v>
      </c>
      <c r="I62" s="35">
        <f t="shared" si="9"/>
        <v>0</v>
      </c>
    </row>
    <row r="63" spans="1:9" ht="22.5" customHeight="1" x14ac:dyDescent="0.2">
      <c r="A63" s="30">
        <v>4</v>
      </c>
      <c r="B63" s="38" t="s">
        <v>80</v>
      </c>
      <c r="C63" s="31" t="s">
        <v>81</v>
      </c>
      <c r="D63" s="43" t="s">
        <v>34</v>
      </c>
      <c r="E63" s="35">
        <f t="shared" si="12"/>
        <v>0</v>
      </c>
      <c r="F63" s="39" t="s">
        <v>34</v>
      </c>
      <c r="G63" s="35">
        <f t="shared" si="13"/>
        <v>0</v>
      </c>
      <c r="H63" s="12" t="s">
        <v>34</v>
      </c>
      <c r="I63" s="35">
        <f t="shared" si="9"/>
        <v>0</v>
      </c>
    </row>
    <row r="64" spans="1:9" ht="22.5" customHeight="1" x14ac:dyDescent="0.2">
      <c r="A64" s="30">
        <v>5</v>
      </c>
      <c r="B64" s="31" t="s">
        <v>82</v>
      </c>
      <c r="C64" s="31">
        <v>183404</v>
      </c>
      <c r="D64" s="43" t="s">
        <v>34</v>
      </c>
      <c r="E64" s="35">
        <f t="shared" si="12"/>
        <v>0</v>
      </c>
      <c r="F64" s="39" t="s">
        <v>34</v>
      </c>
      <c r="G64" s="35">
        <f t="shared" si="13"/>
        <v>0</v>
      </c>
      <c r="H64" s="12" t="s">
        <v>34</v>
      </c>
      <c r="I64" s="35">
        <f t="shared" si="9"/>
        <v>0</v>
      </c>
    </row>
    <row r="65" spans="1:9" ht="22.5" customHeight="1" x14ac:dyDescent="0.2">
      <c r="A65" s="30">
        <v>6</v>
      </c>
      <c r="B65" s="31" t="s">
        <v>83</v>
      </c>
      <c r="C65" s="31" t="s">
        <v>84</v>
      </c>
      <c r="D65" s="43" t="s">
        <v>34</v>
      </c>
      <c r="E65" s="35">
        <f t="shared" si="12"/>
        <v>0</v>
      </c>
      <c r="F65" s="39" t="s">
        <v>34</v>
      </c>
      <c r="G65" s="35">
        <f t="shared" si="13"/>
        <v>0</v>
      </c>
      <c r="H65" s="12" t="s">
        <v>34</v>
      </c>
      <c r="I65" s="35">
        <f t="shared" si="9"/>
        <v>0</v>
      </c>
    </row>
    <row r="66" spans="1:9" ht="22.5" customHeight="1" x14ac:dyDescent="0.2">
      <c r="A66" s="30">
        <v>7</v>
      </c>
      <c r="B66" s="31" t="s">
        <v>82</v>
      </c>
      <c r="C66" s="31">
        <v>224837</v>
      </c>
      <c r="D66" s="43" t="s">
        <v>34</v>
      </c>
      <c r="E66" s="35">
        <f t="shared" si="12"/>
        <v>0</v>
      </c>
      <c r="F66" s="39" t="s">
        <v>34</v>
      </c>
      <c r="G66" s="35">
        <f t="shared" si="13"/>
        <v>0</v>
      </c>
      <c r="H66" s="12" t="s">
        <v>34</v>
      </c>
      <c r="I66" s="35">
        <f t="shared" si="9"/>
        <v>0</v>
      </c>
    </row>
    <row r="67" spans="1:9" ht="22.5" customHeight="1" x14ac:dyDescent="0.2">
      <c r="A67" s="30">
        <v>8</v>
      </c>
      <c r="B67" s="31" t="s">
        <v>85</v>
      </c>
      <c r="C67" s="31">
        <v>2482</v>
      </c>
      <c r="D67" s="43" t="s">
        <v>34</v>
      </c>
      <c r="E67" s="35">
        <f t="shared" si="12"/>
        <v>0</v>
      </c>
      <c r="F67" s="39" t="s">
        <v>34</v>
      </c>
      <c r="G67" s="35">
        <f t="shared" si="13"/>
        <v>0</v>
      </c>
      <c r="H67" s="12" t="s">
        <v>34</v>
      </c>
      <c r="I67" s="35">
        <f t="shared" si="9"/>
        <v>0</v>
      </c>
    </row>
    <row r="68" spans="1:9" ht="22.5" customHeight="1" x14ac:dyDescent="0.2">
      <c r="A68" s="30">
        <v>9</v>
      </c>
      <c r="B68" s="38" t="s">
        <v>85</v>
      </c>
      <c r="C68" s="38" t="s">
        <v>34</v>
      </c>
      <c r="D68" s="43" t="s">
        <v>34</v>
      </c>
      <c r="E68" s="35">
        <f t="shared" si="12"/>
        <v>0</v>
      </c>
      <c r="F68" s="39" t="s">
        <v>34</v>
      </c>
      <c r="G68" s="35">
        <f t="shared" si="13"/>
        <v>0</v>
      </c>
      <c r="H68" s="12" t="s">
        <v>34</v>
      </c>
      <c r="I68" s="35">
        <f t="shared" si="9"/>
        <v>0</v>
      </c>
    </row>
    <row r="69" spans="1:9" ht="22.5" customHeight="1" x14ac:dyDescent="0.2">
      <c r="A69" s="30">
        <v>10</v>
      </c>
      <c r="B69" s="38" t="s">
        <v>85</v>
      </c>
      <c r="C69" s="38" t="s">
        <v>34</v>
      </c>
      <c r="D69" s="43" t="s">
        <v>34</v>
      </c>
      <c r="E69" s="35">
        <f t="shared" si="12"/>
        <v>0</v>
      </c>
      <c r="F69" s="39" t="s">
        <v>34</v>
      </c>
      <c r="G69" s="35">
        <f t="shared" si="13"/>
        <v>0</v>
      </c>
      <c r="H69" s="12" t="s">
        <v>34</v>
      </c>
      <c r="I69" s="35">
        <f t="shared" si="9"/>
        <v>0</v>
      </c>
    </row>
    <row r="70" spans="1:9" ht="22.5" customHeight="1" x14ac:dyDescent="0.2">
      <c r="A70" s="30">
        <v>11</v>
      </c>
      <c r="B70" s="38" t="s">
        <v>86</v>
      </c>
      <c r="C70" s="38" t="s">
        <v>87</v>
      </c>
      <c r="D70" s="43" t="s">
        <v>34</v>
      </c>
      <c r="E70" s="35">
        <f t="shared" si="12"/>
        <v>0</v>
      </c>
      <c r="F70" s="39" t="s">
        <v>34</v>
      </c>
      <c r="G70" s="35">
        <f t="shared" si="13"/>
        <v>0</v>
      </c>
      <c r="H70" s="12" t="s">
        <v>34</v>
      </c>
      <c r="I70" s="35">
        <f t="shared" si="9"/>
        <v>0</v>
      </c>
    </row>
    <row r="71" spans="1:9" ht="22.5" customHeight="1" x14ac:dyDescent="0.2">
      <c r="A71" s="30">
        <v>12</v>
      </c>
      <c r="B71" s="38" t="s">
        <v>85</v>
      </c>
      <c r="C71" s="38" t="s">
        <v>34</v>
      </c>
      <c r="D71" s="43" t="s">
        <v>34</v>
      </c>
      <c r="E71" s="35">
        <f t="shared" si="12"/>
        <v>0</v>
      </c>
      <c r="F71" s="39" t="s">
        <v>34</v>
      </c>
      <c r="G71" s="35">
        <f t="shared" si="13"/>
        <v>0</v>
      </c>
      <c r="H71" s="12" t="s">
        <v>34</v>
      </c>
      <c r="I71" s="35">
        <f t="shared" si="9"/>
        <v>0</v>
      </c>
    </row>
    <row r="72" spans="1:9" ht="22.5" customHeight="1" x14ac:dyDescent="0.2">
      <c r="A72" s="30">
        <v>13</v>
      </c>
      <c r="B72" s="38" t="s">
        <v>82</v>
      </c>
      <c r="C72" s="38" t="s">
        <v>34</v>
      </c>
      <c r="D72" s="44" t="s">
        <v>34</v>
      </c>
      <c r="E72" s="35">
        <f t="shared" si="12"/>
        <v>0</v>
      </c>
      <c r="F72" s="39" t="s">
        <v>34</v>
      </c>
      <c r="G72" s="35">
        <f t="shared" si="13"/>
        <v>0</v>
      </c>
      <c r="H72" s="12" t="s">
        <v>34</v>
      </c>
      <c r="I72" s="35">
        <f t="shared" si="9"/>
        <v>0</v>
      </c>
    </row>
    <row r="73" spans="1:9" ht="22.5" customHeight="1" x14ac:dyDescent="0.2">
      <c r="A73" s="30">
        <v>14</v>
      </c>
      <c r="B73" s="45" t="s">
        <v>88</v>
      </c>
      <c r="C73" s="12" t="s">
        <v>34</v>
      </c>
      <c r="D73" s="44" t="s">
        <v>34</v>
      </c>
      <c r="E73" s="35">
        <f t="shared" si="12"/>
        <v>0</v>
      </c>
      <c r="F73" s="39" t="s">
        <v>34</v>
      </c>
      <c r="G73" s="35">
        <f t="shared" si="13"/>
        <v>0</v>
      </c>
      <c r="H73" s="12" t="s">
        <v>34</v>
      </c>
      <c r="I73" s="35">
        <f t="shared" si="9"/>
        <v>0</v>
      </c>
    </row>
    <row r="74" spans="1:9" ht="22.5" customHeight="1" x14ac:dyDescent="0.2">
      <c r="A74" s="30">
        <v>15</v>
      </c>
      <c r="B74" s="45" t="s">
        <v>110</v>
      </c>
      <c r="C74" s="12" t="s">
        <v>34</v>
      </c>
      <c r="D74" s="44" t="s">
        <v>34</v>
      </c>
      <c r="E74" s="35">
        <f t="shared" si="12"/>
        <v>0</v>
      </c>
      <c r="F74" s="39" t="s">
        <v>34</v>
      </c>
      <c r="G74" s="35">
        <f t="shared" si="13"/>
        <v>0</v>
      </c>
      <c r="H74" s="12" t="s">
        <v>34</v>
      </c>
      <c r="I74" s="35">
        <f t="shared" ref="I74" si="14">SUM(E74:H74)</f>
        <v>0</v>
      </c>
    </row>
    <row r="75" spans="1:9" ht="22.5" customHeight="1" x14ac:dyDescent="0.2">
      <c r="A75" s="30">
        <v>16</v>
      </c>
      <c r="B75" s="45" t="s">
        <v>88</v>
      </c>
      <c r="C75" s="12" t="s">
        <v>34</v>
      </c>
      <c r="D75" s="44" t="s">
        <v>34</v>
      </c>
      <c r="E75" s="35">
        <f t="shared" si="12"/>
        <v>0</v>
      </c>
      <c r="F75" s="39" t="s">
        <v>34</v>
      </c>
      <c r="G75" s="35">
        <f t="shared" si="13"/>
        <v>0</v>
      </c>
      <c r="H75" s="12" t="s">
        <v>34</v>
      </c>
      <c r="I75" s="35">
        <f t="shared" ref="I75:I76" si="15">SUM(E75:H75)</f>
        <v>0</v>
      </c>
    </row>
    <row r="76" spans="1:9" ht="22.5" customHeight="1" x14ac:dyDescent="0.2">
      <c r="A76" s="30">
        <v>17</v>
      </c>
      <c r="B76" s="45" t="s">
        <v>88</v>
      </c>
      <c r="C76" s="12" t="s">
        <v>34</v>
      </c>
      <c r="D76" s="44" t="s">
        <v>34</v>
      </c>
      <c r="E76" s="35">
        <f t="shared" si="12"/>
        <v>0</v>
      </c>
      <c r="F76" s="39" t="s">
        <v>34</v>
      </c>
      <c r="G76" s="35">
        <f t="shared" si="13"/>
        <v>0</v>
      </c>
      <c r="H76" s="12" t="s">
        <v>34</v>
      </c>
      <c r="I76" s="35">
        <f t="shared" si="15"/>
        <v>0</v>
      </c>
    </row>
    <row r="77" spans="1:9" ht="26.25" customHeight="1" x14ac:dyDescent="0.2">
      <c r="A77" s="75" t="s">
        <v>113</v>
      </c>
      <c r="B77" s="76"/>
      <c r="C77" s="76"/>
      <c r="D77" s="76"/>
      <c r="E77" s="76"/>
      <c r="F77" s="76"/>
      <c r="G77" s="76"/>
      <c r="H77" s="77"/>
      <c r="I77" s="54">
        <f>SUM(I24:I31)+SUM(I33:I34)+SUM(I36:I50)+SUM(I52)+SUM(I54:I58)+SUM(I60:I76)</f>
        <v>0</v>
      </c>
    </row>
    <row r="78" spans="1:9" ht="12.75" x14ac:dyDescent="0.2">
      <c r="A78" s="8"/>
      <c r="C78" s="46"/>
      <c r="D78" s="47"/>
      <c r="E78" s="47"/>
      <c r="F78" s="48"/>
      <c r="G78" s="48"/>
    </row>
    <row r="79" spans="1:9" ht="12.75" x14ac:dyDescent="0.2">
      <c r="A79" s="8"/>
      <c r="B79" s="52" t="s">
        <v>111</v>
      </c>
      <c r="C79" s="52" t="s">
        <v>112</v>
      </c>
      <c r="D79" s="52"/>
      <c r="E79" s="47"/>
      <c r="F79" s="48"/>
      <c r="G79" s="48"/>
    </row>
    <row r="80" spans="1:9" ht="12.75" x14ac:dyDescent="0.2">
      <c r="A80" s="8"/>
      <c r="C80" s="46"/>
      <c r="D80" s="47"/>
      <c r="E80" s="47"/>
      <c r="F80" s="48"/>
      <c r="G80" s="48"/>
    </row>
    <row r="81" spans="1:10" ht="12.75" x14ac:dyDescent="0.2">
      <c r="A81" s="8"/>
      <c r="B81" s="53">
        <v>1</v>
      </c>
      <c r="C81" s="70">
        <v>2</v>
      </c>
      <c r="D81" s="70"/>
      <c r="E81" s="70"/>
      <c r="F81" s="70"/>
      <c r="G81" s="70"/>
      <c r="H81" s="78">
        <v>3</v>
      </c>
      <c r="I81" s="78"/>
    </row>
    <row r="82" spans="1:10" ht="28.5" customHeight="1" x14ac:dyDescent="0.2">
      <c r="B82" s="53" t="s">
        <v>2</v>
      </c>
      <c r="C82" s="70" t="s">
        <v>107</v>
      </c>
      <c r="D82" s="70"/>
      <c r="E82" s="70"/>
      <c r="F82" s="70"/>
      <c r="G82" s="70"/>
      <c r="H82" s="69">
        <f>I77</f>
        <v>0</v>
      </c>
      <c r="I82" s="69"/>
    </row>
    <row r="83" spans="1:10" ht="27" customHeight="1" x14ac:dyDescent="0.2">
      <c r="B83" s="53" t="s">
        <v>13</v>
      </c>
      <c r="C83" s="70" t="s">
        <v>108</v>
      </c>
      <c r="D83" s="70"/>
      <c r="E83" s="70"/>
      <c r="F83" s="70"/>
      <c r="G83" s="70"/>
      <c r="H83" s="69">
        <f>H82*1.3</f>
        <v>0</v>
      </c>
      <c r="I83" s="69"/>
    </row>
    <row r="84" spans="1:10" ht="25.5" customHeight="1" x14ac:dyDescent="0.2">
      <c r="B84" s="53" t="s">
        <v>15</v>
      </c>
      <c r="C84" s="70" t="s">
        <v>114</v>
      </c>
      <c r="D84" s="70"/>
      <c r="E84" s="70"/>
      <c r="F84" s="70"/>
      <c r="G84" s="70"/>
      <c r="H84" s="69">
        <f>H83</f>
        <v>0</v>
      </c>
      <c r="I84" s="69"/>
    </row>
    <row r="85" spans="1:10" ht="26.25" customHeight="1" x14ac:dyDescent="0.2">
      <c r="B85" s="82" t="s">
        <v>17</v>
      </c>
      <c r="C85" s="71" t="s">
        <v>109</v>
      </c>
      <c r="D85" s="71"/>
      <c r="E85" s="71"/>
      <c r="F85" s="71"/>
      <c r="G85" s="71"/>
      <c r="H85" s="67">
        <f>H83+H84</f>
        <v>0</v>
      </c>
      <c r="I85" s="68"/>
    </row>
    <row r="86" spans="1:10" ht="11.25" customHeight="1" x14ac:dyDescent="0.2">
      <c r="B86" s="83"/>
      <c r="C86" s="72" t="s">
        <v>89</v>
      </c>
      <c r="D86" s="73"/>
      <c r="E86" s="73"/>
      <c r="F86" s="73"/>
      <c r="G86" s="74"/>
      <c r="H86" s="67"/>
      <c r="I86" s="68"/>
    </row>
    <row r="91" spans="1:10" ht="78.75" x14ac:dyDescent="0.2">
      <c r="A91" s="49" t="s">
        <v>22</v>
      </c>
      <c r="B91" s="79" t="s">
        <v>90</v>
      </c>
      <c r="C91" s="80"/>
      <c r="D91" s="80"/>
      <c r="E91" s="81"/>
      <c r="F91" s="49" t="s">
        <v>91</v>
      </c>
      <c r="G91" s="49" t="s">
        <v>92</v>
      </c>
      <c r="H91" s="79" t="s">
        <v>93</v>
      </c>
      <c r="I91" s="81"/>
      <c r="J91" s="49" t="s">
        <v>94</v>
      </c>
    </row>
    <row r="92" spans="1:10" ht="81" customHeight="1" x14ac:dyDescent="0.2">
      <c r="A92" s="49">
        <v>1</v>
      </c>
      <c r="B92" s="62"/>
      <c r="C92" s="62"/>
      <c r="D92" s="62"/>
      <c r="E92" s="62"/>
      <c r="F92" s="55"/>
      <c r="G92" s="50"/>
      <c r="H92" s="63"/>
      <c r="I92" s="64"/>
      <c r="J92" s="51"/>
    </row>
    <row r="93" spans="1:10" ht="81" customHeight="1" x14ac:dyDescent="0.2">
      <c r="A93" s="49">
        <v>2</v>
      </c>
      <c r="B93" s="62"/>
      <c r="C93" s="62"/>
      <c r="D93" s="62"/>
      <c r="E93" s="62"/>
      <c r="F93" s="55"/>
      <c r="G93" s="50"/>
      <c r="H93" s="63"/>
      <c r="I93" s="64"/>
      <c r="J93" s="51"/>
    </row>
  </sheetData>
  <sheetProtection algorithmName="SHA-512" hashValue="hYEt9jA5l+yZIvD4Nogi6ggbEikvi4ghqK/EJ2kmNNr3aUusXqeoky9VqBmqDhlzj2TeTYAZAhGZ4eUCpliWEg==" saltValue="T1X6zxC5+tyI9a0rUdukGg==" spinCount="100000" sheet="1" objects="1" scenarios="1"/>
  <mergeCells count="29">
    <mergeCell ref="H81:I81"/>
    <mergeCell ref="B91:E91"/>
    <mergeCell ref="H91:I91"/>
    <mergeCell ref="B92:E92"/>
    <mergeCell ref="H92:I92"/>
    <mergeCell ref="B85:B86"/>
    <mergeCell ref="C81:G81"/>
    <mergeCell ref="B93:E93"/>
    <mergeCell ref="H93:I93"/>
    <mergeCell ref="A35:I35"/>
    <mergeCell ref="A53:I53"/>
    <mergeCell ref="A59:I59"/>
    <mergeCell ref="H85:I86"/>
    <mergeCell ref="A51:I51"/>
    <mergeCell ref="H82:I82"/>
    <mergeCell ref="C82:G82"/>
    <mergeCell ref="C85:G85"/>
    <mergeCell ref="C86:G86"/>
    <mergeCell ref="C83:G83"/>
    <mergeCell ref="H83:I83"/>
    <mergeCell ref="H84:I84"/>
    <mergeCell ref="C84:G84"/>
    <mergeCell ref="A77:H77"/>
    <mergeCell ref="A32:I32"/>
    <mergeCell ref="C4:D4"/>
    <mergeCell ref="A7:H7"/>
    <mergeCell ref="C11:I11"/>
    <mergeCell ref="C20:I20"/>
    <mergeCell ref="A23:I23"/>
  </mergeCells>
  <pageMargins left="0.7" right="0.7" top="0.75" bottom="0.75" header="0.3" footer="0.3"/>
  <pageSetup paperSize="9" scale="61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Tworkowski</dc:creator>
  <cp:lastModifiedBy>Maciej Tworkowski</cp:lastModifiedBy>
  <cp:lastPrinted>2019-11-20T08:27:34Z</cp:lastPrinted>
  <dcterms:created xsi:type="dcterms:W3CDTF">2019-10-23T08:42:03Z</dcterms:created>
  <dcterms:modified xsi:type="dcterms:W3CDTF">2019-11-20T08:39:49Z</dcterms:modified>
</cp:coreProperties>
</file>